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62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H184" i="1"/>
  <c r="I184"/>
  <c r="J184"/>
  <c r="G184"/>
  <c r="H108"/>
  <c r="I108"/>
  <c r="J108"/>
  <c r="F108"/>
  <c r="G108"/>
  <c r="J127" l="1"/>
  <c r="I127"/>
  <c r="G13"/>
  <c r="B195"/>
  <c r="A195"/>
  <c r="L194"/>
  <c r="J194"/>
  <c r="J195" s="1"/>
  <c r="I194"/>
  <c r="H194"/>
  <c r="G194"/>
  <c r="G195" s="1"/>
  <c r="F194"/>
  <c r="B185"/>
  <c r="A185"/>
  <c r="L184"/>
  <c r="I195"/>
  <c r="H195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H127"/>
  <c r="H138" s="1"/>
  <c r="G127"/>
  <c r="G138" s="1"/>
  <c r="F127"/>
  <c r="F138" s="1"/>
  <c r="B119"/>
  <c r="A119"/>
  <c r="L118"/>
  <c r="J118"/>
  <c r="J119" s="1"/>
  <c r="I118"/>
  <c r="H118"/>
  <c r="H119" s="1"/>
  <c r="G118"/>
  <c r="G119" s="1"/>
  <c r="F118"/>
  <c r="B109"/>
  <c r="A109"/>
  <c r="L108"/>
  <c r="L119" s="1"/>
  <c r="I119"/>
  <c r="F119"/>
  <c r="B100"/>
  <c r="A100"/>
  <c r="L99"/>
  <c r="J99"/>
  <c r="I99"/>
  <c r="H99"/>
  <c r="G99"/>
  <c r="F99"/>
  <c r="B90"/>
  <c r="A90"/>
  <c r="L89"/>
  <c r="L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F13"/>
  <c r="F24" l="1"/>
  <c r="F195"/>
  <c r="L195"/>
  <c r="L81"/>
  <c r="G24"/>
  <c r="L43"/>
  <c r="I138"/>
  <c r="J138"/>
  <c r="F89"/>
  <c r="F100" s="1"/>
  <c r="G89"/>
  <c r="G100" s="1"/>
  <c r="J89"/>
  <c r="J100" s="1"/>
  <c r="I89"/>
  <c r="I100" s="1"/>
  <c r="H89"/>
  <c r="H100" s="1"/>
  <c r="G157"/>
  <c r="H176"/>
  <c r="H157"/>
  <c r="I176"/>
  <c r="F196" l="1"/>
  <c r="L196"/>
  <c r="J196"/>
  <c r="I196"/>
  <c r="G196"/>
  <c r="H196"/>
</calcChain>
</file>

<file path=xl/sharedStrings.xml><?xml version="1.0" encoding="utf-8"?>
<sst xmlns="http://schemas.openxmlformats.org/spreadsheetml/2006/main" count="268" uniqueCount="83">
  <si>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</si>
  <si>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</si>
  <si>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</si>
  <si>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</si>
  <si>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</si>
  <si>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</si>
  <si>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</si>
  <si>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</si>
  <si>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</si>
  <si>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</si>
  <si>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</si>
  <si>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</si>
  <si>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</si>
  <si>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</si>
  <si>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</si>
  <si>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</si>
  <si>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</si>
  <si>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</si>
  <si>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</si>
  <si>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</si>
  <si>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</si>
  <si>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</si>
  <si>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</si>
  <si>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</si>
  <si>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</si>
  <si>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</si>
  <si>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</si>
  <si>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</si>
  <si>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</si>
  <si>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</si>
  <si>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</si>
  <si>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</si>
  <si>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</si>
  <si>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</si>
  <si>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</si>
  <si>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</si>
  <si>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</si>
  <si>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</si>
  <si>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</si>
  <si>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</si>
  <si>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200/20/5</t>
  </si>
  <si>
    <t>Бутерброд с маслом</t>
  </si>
  <si>
    <t>30/10</t>
  </si>
  <si>
    <t>Чай с сахаром</t>
  </si>
  <si>
    <t>200/15</t>
  </si>
  <si>
    <t>Сок</t>
  </si>
  <si>
    <t>Пр.</t>
  </si>
  <si>
    <t>Директор школы</t>
  </si>
  <si>
    <t>Тюлягина О.Л.</t>
  </si>
  <si>
    <t xml:space="preserve">Каша вязкая молочная из риса и пшена </t>
  </si>
  <si>
    <t>Какао с молоком</t>
  </si>
  <si>
    <t>Фрукт свежий (яблоко)</t>
  </si>
  <si>
    <t>Сыр порциями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</si>
  <si>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</si>
  <si>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</si>
  <si>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</si>
  <si>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</si>
  <si>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</si>
  <si>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 xml:space="preserve">Пр. </t>
  </si>
  <si>
    <t>Рыба отварная</t>
  </si>
  <si>
    <t>Пюре картофельное</t>
  </si>
  <si>
    <t>Чай с лимоном</t>
  </si>
  <si>
    <t>200/15/7</t>
  </si>
  <si>
    <t xml:space="preserve">Макаронные изделия отварные </t>
  </si>
  <si>
    <t>Хлеб</t>
  </si>
  <si>
    <t>Салат из белокачанной капусты</t>
  </si>
  <si>
    <t xml:space="preserve">Рагу из птицы </t>
  </si>
  <si>
    <t>50/125</t>
  </si>
  <si>
    <t>Чай  с сахаром</t>
  </si>
  <si>
    <t>Каша рисовая вязкая</t>
  </si>
  <si>
    <t xml:space="preserve">Гуляш </t>
  </si>
  <si>
    <t>50/50</t>
  </si>
  <si>
    <t>Каша гречневая вязкая</t>
  </si>
  <si>
    <t>Кисель плодово-ягодный</t>
  </si>
  <si>
    <t>Сосиска отварная</t>
  </si>
  <si>
    <t>Салат из свеклы отварной</t>
  </si>
  <si>
    <t xml:space="preserve">Жаркое по-домашнему </t>
  </si>
  <si>
    <t>Батон</t>
  </si>
  <si>
    <t>МБОУ "Пригорьевская средняя школа"</t>
  </si>
  <si>
    <t xml:space="preserve">Плов </t>
  </si>
  <si>
    <t>Хлеб бел.</t>
  </si>
  <si>
    <t>Кофейный напиток с молоком</t>
  </si>
  <si>
    <t>Закуска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</si>
</sst>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right"/>
    </xf>
    <xf numFmtId="0" fontId="5" fillId="4" borderId="0" xfId="0" applyFont="1" applyFill="1"/>
    <xf numFmtId="0" fontId="5" fillId="0" borderId="23" xfId="0" applyFont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25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left"/>
    </xf>
    <xf numFmtId="0" fontId="5" fillId="4" borderId="26" xfId="0" applyFont="1" applyFill="1" applyBorder="1"/>
    <xf numFmtId="0" fontId="5" fillId="3" borderId="21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0" borderId="2" xfId="0" applyFont="1" applyFill="1" applyBorder="1" applyProtection="1"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justify" vertical="center" wrapText="1"/>
    </xf>
    <xf numFmtId="0" fontId="3" fillId="4" borderId="2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0" borderId="14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2" xfId="0" applyFont="1" applyBorder="1"/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2" fontId="3" fillId="4" borderId="2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 vertical="top"/>
    </xf>
    <xf numFmtId="0" fontId="5" fillId="4" borderId="17" xfId="0" applyFont="1" applyFill="1" applyBorder="1"/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5" fillId="0" borderId="0" xfId="0" applyFont="1" applyBorder="1"/>
    <xf numFmtId="0" fontId="18" fillId="0" borderId="0" xfId="0" applyFont="1" applyBorder="1" applyAlignment="1">
      <alignment horizont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" sqref="N1:R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16" t="s">
        <v>78</v>
      </c>
      <c r="D1" s="117"/>
      <c r="E1" s="117"/>
      <c r="F1" s="12" t="s">
        <v>16</v>
      </c>
      <c r="G1" s="2" t="s">
        <v>17</v>
      </c>
      <c r="H1" s="118" t="s">
        <v>47</v>
      </c>
      <c r="I1" s="119"/>
      <c r="J1" s="119"/>
      <c r="K1" s="119"/>
    </row>
    <row r="2" spans="1:12" ht="17.399999999999999">
      <c r="A2" s="35" t="s">
        <v>6</v>
      </c>
      <c r="C2" s="2"/>
      <c r="G2" s="2" t="s">
        <v>18</v>
      </c>
      <c r="H2" s="118" t="s">
        <v>48</v>
      </c>
      <c r="I2" s="119"/>
      <c r="J2" s="119"/>
      <c r="K2" s="11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73" t="s">
        <v>21</v>
      </c>
      <c r="E6" s="96" t="s">
        <v>39</v>
      </c>
      <c r="F6" s="97" t="s">
        <v>40</v>
      </c>
      <c r="G6" s="92">
        <v>14.88</v>
      </c>
      <c r="H6" s="92">
        <v>13.9</v>
      </c>
      <c r="I6" s="92">
        <v>37.5</v>
      </c>
      <c r="J6" s="92">
        <v>369</v>
      </c>
      <c r="K6" s="93">
        <v>204</v>
      </c>
      <c r="L6" s="39"/>
    </row>
    <row r="7" spans="1:12" ht="14.4">
      <c r="A7" s="23"/>
      <c r="B7" s="15"/>
      <c r="C7" s="11"/>
      <c r="D7" s="113"/>
      <c r="E7" s="85"/>
      <c r="F7" s="99"/>
      <c r="G7" s="99"/>
      <c r="H7" s="99"/>
      <c r="I7" s="99"/>
      <c r="J7" s="99"/>
      <c r="K7" s="100"/>
      <c r="L7" s="41"/>
    </row>
    <row r="8" spans="1:12" ht="14.4">
      <c r="A8" s="23"/>
      <c r="B8" s="15"/>
      <c r="C8" s="11"/>
      <c r="D8" s="75" t="s">
        <v>22</v>
      </c>
      <c r="E8" s="68" t="s">
        <v>43</v>
      </c>
      <c r="F8" s="94">
        <v>200</v>
      </c>
      <c r="G8" s="94">
        <v>7.0000000000000007E-2</v>
      </c>
      <c r="H8" s="94">
        <v>0.02</v>
      </c>
      <c r="I8" s="94">
        <v>15</v>
      </c>
      <c r="J8" s="94">
        <v>60</v>
      </c>
      <c r="K8" s="100">
        <v>376</v>
      </c>
      <c r="L8" s="41"/>
    </row>
    <row r="9" spans="1:12" ht="14.4">
      <c r="A9" s="23"/>
      <c r="B9" s="15"/>
      <c r="C9" s="11"/>
      <c r="D9" s="75" t="s">
        <v>23</v>
      </c>
      <c r="E9" s="68" t="s">
        <v>41</v>
      </c>
      <c r="F9" s="95" t="s">
        <v>42</v>
      </c>
      <c r="G9" s="94">
        <v>2.76</v>
      </c>
      <c r="H9" s="94">
        <v>7.49</v>
      </c>
      <c r="I9" s="94">
        <v>14.89</v>
      </c>
      <c r="J9" s="94">
        <v>136</v>
      </c>
      <c r="K9" s="100">
        <v>1</v>
      </c>
      <c r="L9" s="41"/>
    </row>
    <row r="10" spans="1:12" ht="14.4">
      <c r="A10" s="23"/>
      <c r="B10" s="15"/>
      <c r="C10" s="11"/>
      <c r="D10" s="75" t="s">
        <v>24</v>
      </c>
      <c r="E10" s="98" t="s">
        <v>45</v>
      </c>
      <c r="F10" s="94">
        <v>200</v>
      </c>
      <c r="G10" s="94">
        <v>1</v>
      </c>
      <c r="H10" s="94">
        <v>0.2</v>
      </c>
      <c r="I10" s="94">
        <v>20.2</v>
      </c>
      <c r="J10" s="94">
        <v>92</v>
      </c>
      <c r="K10" s="100" t="s">
        <v>46</v>
      </c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" si="0">SUM(G6:G12)</f>
        <v>18.71</v>
      </c>
      <c r="H13" s="19">
        <f>SUM(H6:H12)</f>
        <v>21.61</v>
      </c>
      <c r="I13" s="19">
        <f>SUM(I6:I12)</f>
        <v>87.59</v>
      </c>
      <c r="J13" s="19">
        <f>SUM(J6:J12)</f>
        <v>657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20" t="s">
        <v>4</v>
      </c>
      <c r="D24" s="121"/>
      <c r="E24" s="31"/>
      <c r="F24" s="32">
        <f>F13+F23</f>
        <v>400</v>
      </c>
      <c r="G24" s="32">
        <f>G13+G23</f>
        <v>18.71</v>
      </c>
      <c r="H24" s="32">
        <f>H13+H23</f>
        <v>21.61</v>
      </c>
      <c r="I24" s="32">
        <f>I13+I23</f>
        <v>87.59</v>
      </c>
      <c r="J24" s="32">
        <f>J13+J23</f>
        <v>657</v>
      </c>
      <c r="K24" s="64"/>
      <c r="L24" s="65">
        <f t="shared" ref="L24" si="4">L13+L23</f>
        <v>0</v>
      </c>
    </row>
    <row r="25" spans="1:12" ht="14.4">
      <c r="A25" s="14">
        <v>1</v>
      </c>
      <c r="B25" s="15">
        <v>2</v>
      </c>
      <c r="C25" s="22" t="s">
        <v>20</v>
      </c>
      <c r="D25" s="73" t="s">
        <v>21</v>
      </c>
      <c r="E25" s="68" t="s">
        <v>49</v>
      </c>
      <c r="F25" s="77">
        <v>210</v>
      </c>
      <c r="G25" s="88">
        <v>6.08</v>
      </c>
      <c r="H25" s="77">
        <v>6.18</v>
      </c>
      <c r="I25" s="77">
        <v>43.33</v>
      </c>
      <c r="J25" s="89">
        <v>285</v>
      </c>
      <c r="K25" s="101">
        <v>175</v>
      </c>
      <c r="L25" s="39"/>
    </row>
    <row r="26" spans="1:12" ht="14.4">
      <c r="A26" s="14"/>
      <c r="B26" s="15"/>
      <c r="C26" s="11"/>
      <c r="D26" s="113" t="s">
        <v>82</v>
      </c>
      <c r="E26" s="69" t="s">
        <v>52</v>
      </c>
      <c r="F26" s="90">
        <v>30</v>
      </c>
      <c r="G26" s="91">
        <v>5.26</v>
      </c>
      <c r="H26" s="90">
        <v>5.32</v>
      </c>
      <c r="I26" s="90">
        <v>0</v>
      </c>
      <c r="J26" s="89">
        <v>38.659999999999997</v>
      </c>
      <c r="K26" s="78">
        <v>15</v>
      </c>
      <c r="L26" s="59"/>
    </row>
    <row r="27" spans="1:12" ht="14.4">
      <c r="A27" s="14"/>
      <c r="B27" s="15"/>
      <c r="C27" s="11"/>
      <c r="D27" s="75" t="s">
        <v>22</v>
      </c>
      <c r="E27" s="68" t="s">
        <v>50</v>
      </c>
      <c r="F27" s="77">
        <v>200</v>
      </c>
      <c r="G27" s="77">
        <v>2.0699999999999998</v>
      </c>
      <c r="H27" s="77">
        <v>1.54</v>
      </c>
      <c r="I27" s="77">
        <v>17.579999999999998</v>
      </c>
      <c r="J27" s="77">
        <v>118.36</v>
      </c>
      <c r="K27" s="78">
        <v>382</v>
      </c>
      <c r="L27" s="59"/>
    </row>
    <row r="28" spans="1:12" ht="14.4">
      <c r="A28" s="14"/>
      <c r="B28" s="15"/>
      <c r="C28" s="11"/>
      <c r="D28" s="75" t="s">
        <v>23</v>
      </c>
      <c r="E28" s="69" t="s">
        <v>41</v>
      </c>
      <c r="F28" s="80" t="s">
        <v>42</v>
      </c>
      <c r="G28" s="77">
        <v>2.76</v>
      </c>
      <c r="H28" s="77">
        <v>7.49</v>
      </c>
      <c r="I28" s="77">
        <v>14.89</v>
      </c>
      <c r="J28" s="77">
        <v>136</v>
      </c>
      <c r="K28" s="78">
        <v>1</v>
      </c>
      <c r="L28" s="59"/>
    </row>
    <row r="29" spans="1:12" ht="14.4">
      <c r="A29" s="14"/>
      <c r="B29" s="15"/>
      <c r="C29" s="11"/>
      <c r="D29" s="75" t="s">
        <v>24</v>
      </c>
      <c r="E29" s="68" t="s">
        <v>51</v>
      </c>
      <c r="F29" s="77">
        <v>200</v>
      </c>
      <c r="G29" s="77">
        <v>1</v>
      </c>
      <c r="H29" s="77">
        <v>0</v>
      </c>
      <c r="I29" s="77">
        <v>26.75</v>
      </c>
      <c r="J29" s="77">
        <v>105</v>
      </c>
      <c r="K29" s="78" t="s">
        <v>46</v>
      </c>
      <c r="L29" s="59"/>
    </row>
    <row r="30" spans="1:12" ht="14.4">
      <c r="A30" s="14"/>
      <c r="B30" s="15"/>
      <c r="C30" s="11"/>
      <c r="D30" s="6"/>
      <c r="E30" s="40"/>
      <c r="F30" s="51"/>
      <c r="G30" s="51"/>
      <c r="H30" s="51"/>
      <c r="I30" s="51"/>
      <c r="J30" s="5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5">SUM(G25:G31)</f>
        <v>17.170000000000002</v>
      </c>
      <c r="H32" s="19">
        <f t="shared" ref="H32" si="6">SUM(H25:H31)</f>
        <v>20.53</v>
      </c>
      <c r="I32" s="19">
        <f t="shared" ref="I32" si="7">SUM(I25:I31)</f>
        <v>102.55</v>
      </c>
      <c r="J32" s="19">
        <f t="shared" ref="J32:L32" si="8">SUM(J25:J31)</f>
        <v>683.02</v>
      </c>
      <c r="K32" s="25"/>
      <c r="L32" s="19">
        <f t="shared" si="8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56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0" t="s">
        <v>4</v>
      </c>
      <c r="D43" s="121"/>
      <c r="E43" s="31"/>
      <c r="F43" s="32">
        <f>F32+F42</f>
        <v>640</v>
      </c>
      <c r="G43" s="32">
        <f t="shared" ref="G43" si="13">G32+G42</f>
        <v>17.170000000000002</v>
      </c>
      <c r="H43" s="32">
        <f t="shared" ref="H43" si="14">H32+H42</f>
        <v>20.53</v>
      </c>
      <c r="I43" s="32">
        <f t="shared" ref="I43" si="15">I32+I42</f>
        <v>102.55</v>
      </c>
      <c r="J43" s="32">
        <f t="shared" ref="J43:L43" si="16">J32+J42</f>
        <v>683.02</v>
      </c>
      <c r="K43" s="60"/>
      <c r="L43" s="57">
        <f t="shared" si="16"/>
        <v>0</v>
      </c>
    </row>
    <row r="44" spans="1:12" ht="14.4">
      <c r="A44" s="20">
        <v>1</v>
      </c>
      <c r="B44" s="21">
        <v>3</v>
      </c>
      <c r="C44" s="22" t="s">
        <v>20</v>
      </c>
      <c r="D44" s="73" t="s">
        <v>21</v>
      </c>
      <c r="E44" s="67" t="s">
        <v>53</v>
      </c>
      <c r="F44" s="77">
        <v>80</v>
      </c>
      <c r="G44" s="77">
        <v>14.96</v>
      </c>
      <c r="H44" s="77">
        <v>33.090000000000003</v>
      </c>
      <c r="I44" s="77">
        <v>15.3</v>
      </c>
      <c r="J44" s="77">
        <v>422.02</v>
      </c>
      <c r="K44" s="106">
        <v>268</v>
      </c>
      <c r="L44" s="58"/>
    </row>
    <row r="45" spans="1:12" ht="14.4">
      <c r="A45" s="23"/>
      <c r="B45" s="15"/>
      <c r="C45" s="11"/>
      <c r="D45" s="113" t="s">
        <v>21</v>
      </c>
      <c r="E45" s="81" t="s">
        <v>54</v>
      </c>
      <c r="F45" s="82">
        <v>180</v>
      </c>
      <c r="G45" s="82">
        <v>3.77</v>
      </c>
      <c r="H45" s="82">
        <v>5.83</v>
      </c>
      <c r="I45" s="82">
        <v>16.97</v>
      </c>
      <c r="J45" s="77">
        <v>135.18</v>
      </c>
      <c r="K45" s="78">
        <v>321</v>
      </c>
      <c r="L45" s="59"/>
    </row>
    <row r="46" spans="1:12" ht="14.4">
      <c r="A46" s="23"/>
      <c r="B46" s="15"/>
      <c r="C46" s="11"/>
      <c r="D46" s="75" t="s">
        <v>22</v>
      </c>
      <c r="E46" s="68" t="s">
        <v>55</v>
      </c>
      <c r="F46" s="77">
        <v>200</v>
      </c>
      <c r="G46" s="77">
        <v>1.77</v>
      </c>
      <c r="H46" s="77">
        <v>0.33</v>
      </c>
      <c r="I46" s="77">
        <v>14.04</v>
      </c>
      <c r="J46" s="77">
        <v>132.80000000000001</v>
      </c>
      <c r="K46" s="78">
        <v>349</v>
      </c>
      <c r="L46" s="59"/>
    </row>
    <row r="47" spans="1:12" ht="14.4">
      <c r="A47" s="23"/>
      <c r="B47" s="15"/>
      <c r="C47" s="11"/>
      <c r="D47" s="75" t="s">
        <v>23</v>
      </c>
      <c r="E47" s="71" t="s">
        <v>56</v>
      </c>
      <c r="F47" s="79">
        <v>30</v>
      </c>
      <c r="G47" s="79">
        <v>1.77</v>
      </c>
      <c r="H47" s="79">
        <v>0.33</v>
      </c>
      <c r="I47" s="79">
        <v>14.04</v>
      </c>
      <c r="J47" s="77">
        <v>68.099999999999994</v>
      </c>
      <c r="K47" s="78" t="s">
        <v>57</v>
      </c>
      <c r="L47" s="59"/>
    </row>
    <row r="48" spans="1:12" ht="14.4">
      <c r="A48" s="23"/>
      <c r="B48" s="15"/>
      <c r="C48" s="11"/>
      <c r="D48" s="75" t="s">
        <v>24</v>
      </c>
      <c r="E48" s="85"/>
      <c r="F48" s="86"/>
      <c r="G48" s="86"/>
      <c r="H48" s="86"/>
      <c r="I48" s="86"/>
      <c r="J48" s="86"/>
      <c r="K48" s="87"/>
      <c r="L48" s="59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22.27</v>
      </c>
      <c r="H51" s="19">
        <f>SUM(H44:H50)</f>
        <v>39.58</v>
      </c>
      <c r="I51" s="19">
        <f>SUM(I44:I50)</f>
        <v>60.349999999999994</v>
      </c>
      <c r="J51" s="19">
        <f>SUM(J44:J50)</f>
        <v>758.1</v>
      </c>
      <c r="K51" s="25"/>
      <c r="L51" s="19">
        <f t="shared" ref="L51" si="17"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120" t="s">
        <v>4</v>
      </c>
      <c r="D62" s="121"/>
      <c r="E62" s="31"/>
      <c r="F62" s="32">
        <f>F51+F61</f>
        <v>490</v>
      </c>
      <c r="G62" s="32">
        <f t="shared" ref="G62" si="22">G51+G61</f>
        <v>22.27</v>
      </c>
      <c r="H62" s="32">
        <f t="shared" ref="H62" si="23">H51+H61</f>
        <v>39.58</v>
      </c>
      <c r="I62" s="32">
        <f t="shared" ref="I62" si="24">I51+I61</f>
        <v>60.349999999999994</v>
      </c>
      <c r="J62" s="32">
        <f t="shared" ref="J62:L62" si="25">J51+J61</f>
        <v>758.1</v>
      </c>
      <c r="K62" s="60"/>
      <c r="L62" s="57">
        <f t="shared" si="25"/>
        <v>0</v>
      </c>
    </row>
    <row r="63" spans="1:12" ht="14.4">
      <c r="A63" s="20">
        <v>1</v>
      </c>
      <c r="B63" s="21">
        <v>4</v>
      </c>
      <c r="C63" s="22" t="s">
        <v>20</v>
      </c>
      <c r="D63" s="73" t="s">
        <v>21</v>
      </c>
      <c r="E63" s="68" t="s">
        <v>59</v>
      </c>
      <c r="F63" s="77">
        <v>50</v>
      </c>
      <c r="G63" s="77">
        <v>11.35</v>
      </c>
      <c r="H63" s="77">
        <v>12.46</v>
      </c>
      <c r="I63" s="77">
        <v>0.45</v>
      </c>
      <c r="J63" s="77">
        <v>171</v>
      </c>
      <c r="K63" s="78">
        <v>226</v>
      </c>
      <c r="L63" s="58"/>
    </row>
    <row r="64" spans="1:12" ht="14.4">
      <c r="A64" s="23"/>
      <c r="B64" s="15"/>
      <c r="C64" s="11"/>
      <c r="D64" s="113" t="s">
        <v>21</v>
      </c>
      <c r="E64" s="68" t="s">
        <v>60</v>
      </c>
      <c r="F64" s="77">
        <v>180</v>
      </c>
      <c r="G64" s="77">
        <v>3.6</v>
      </c>
      <c r="H64" s="77">
        <v>5.7</v>
      </c>
      <c r="I64" s="77">
        <v>24.5</v>
      </c>
      <c r="J64" s="77">
        <v>164.8</v>
      </c>
      <c r="K64" s="78">
        <v>312</v>
      </c>
      <c r="L64" s="59"/>
    </row>
    <row r="65" spans="1:12" ht="14.4">
      <c r="A65" s="23"/>
      <c r="B65" s="15"/>
      <c r="C65" s="11"/>
      <c r="D65" s="75" t="s">
        <v>22</v>
      </c>
      <c r="E65" s="68" t="s">
        <v>61</v>
      </c>
      <c r="F65" s="77" t="s">
        <v>62</v>
      </c>
      <c r="G65" s="77">
        <v>0.13</v>
      </c>
      <c r="H65" s="77">
        <v>0.02</v>
      </c>
      <c r="I65" s="77">
        <v>15.2</v>
      </c>
      <c r="J65" s="77">
        <v>62</v>
      </c>
      <c r="K65" s="78">
        <v>377</v>
      </c>
      <c r="L65" s="59"/>
    </row>
    <row r="66" spans="1:12" ht="14.4">
      <c r="A66" s="23"/>
      <c r="B66" s="15"/>
      <c r="C66" s="11"/>
      <c r="D66" s="75" t="s">
        <v>23</v>
      </c>
      <c r="E66" s="68" t="s">
        <v>56</v>
      </c>
      <c r="F66" s="77">
        <v>30</v>
      </c>
      <c r="G66" s="79">
        <v>1.77</v>
      </c>
      <c r="H66" s="79">
        <v>0.33</v>
      </c>
      <c r="I66" s="79">
        <v>14.04</v>
      </c>
      <c r="J66" s="77">
        <v>68.099999999999994</v>
      </c>
      <c r="K66" s="78" t="s">
        <v>57</v>
      </c>
      <c r="L66" s="59"/>
    </row>
    <row r="67" spans="1:12" ht="14.4">
      <c r="A67" s="23"/>
      <c r="B67" s="15"/>
      <c r="C67" s="11"/>
      <c r="D67" s="75" t="s">
        <v>24</v>
      </c>
      <c r="E67" s="68" t="s">
        <v>45</v>
      </c>
      <c r="F67" s="77">
        <v>200</v>
      </c>
      <c r="G67" s="77">
        <v>1</v>
      </c>
      <c r="H67" s="77">
        <v>0.2</v>
      </c>
      <c r="I67" s="77">
        <v>20.2</v>
      </c>
      <c r="J67" s="77">
        <v>92</v>
      </c>
      <c r="K67" s="78" t="s">
        <v>46</v>
      </c>
      <c r="L67" s="59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26">SUM(G63:G69)</f>
        <v>17.850000000000001</v>
      </c>
      <c r="H70" s="19">
        <f t="shared" ref="H70" si="27">SUM(H63:H69)</f>
        <v>18.709999999999997</v>
      </c>
      <c r="I70" s="19">
        <f t="shared" ref="I70" si="28">SUM(I63:I69)</f>
        <v>74.39</v>
      </c>
      <c r="J70" s="19">
        <f t="shared" ref="J70:L70" si="29">SUM(J63:J69)</f>
        <v>557.9</v>
      </c>
      <c r="K70" s="25"/>
      <c r="L70" s="19">
        <f t="shared" si="29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120" t="s">
        <v>4</v>
      </c>
      <c r="D81" s="121"/>
      <c r="E81" s="31"/>
      <c r="F81" s="32">
        <f>F70+F80</f>
        <v>460</v>
      </c>
      <c r="G81" s="32">
        <f t="shared" ref="G81" si="34">G70+G80</f>
        <v>17.850000000000001</v>
      </c>
      <c r="H81" s="32">
        <f t="shared" ref="H81" si="35">H70+H80</f>
        <v>18.709999999999997</v>
      </c>
      <c r="I81" s="32">
        <f t="shared" ref="I81" si="36">I70+I80</f>
        <v>74.39</v>
      </c>
      <c r="J81" s="32">
        <f t="shared" ref="J81:L81" si="37">J70+J80</f>
        <v>557.9</v>
      </c>
      <c r="K81" s="60"/>
      <c r="L81" s="57">
        <f t="shared" si="37"/>
        <v>0</v>
      </c>
    </row>
    <row r="82" spans="1:12" ht="14.4">
      <c r="A82" s="20">
        <v>1</v>
      </c>
      <c r="B82" s="21">
        <v>5</v>
      </c>
      <c r="C82" s="22" t="s">
        <v>20</v>
      </c>
      <c r="D82" s="73" t="s">
        <v>21</v>
      </c>
      <c r="E82" s="68" t="s">
        <v>74</v>
      </c>
      <c r="F82" s="77">
        <v>100</v>
      </c>
      <c r="G82" s="77">
        <v>11.1</v>
      </c>
      <c r="H82" s="77">
        <v>31.1</v>
      </c>
      <c r="I82" s="77">
        <v>0.5</v>
      </c>
      <c r="J82" s="77">
        <v>328</v>
      </c>
      <c r="K82" s="106">
        <v>243</v>
      </c>
      <c r="L82" s="58"/>
    </row>
    <row r="83" spans="1:12" ht="14.4">
      <c r="A83" s="23"/>
      <c r="B83" s="15"/>
      <c r="C83" s="11"/>
      <c r="D83" s="113" t="s">
        <v>21</v>
      </c>
      <c r="E83" s="68" t="s">
        <v>63</v>
      </c>
      <c r="F83" s="77">
        <v>200</v>
      </c>
      <c r="G83" s="77">
        <v>6.28</v>
      </c>
      <c r="H83" s="77">
        <v>6.72</v>
      </c>
      <c r="I83" s="77">
        <v>30.61</v>
      </c>
      <c r="J83" s="77">
        <v>160.96</v>
      </c>
      <c r="K83" s="78">
        <v>309</v>
      </c>
      <c r="L83" s="59"/>
    </row>
    <row r="84" spans="1:12" ht="14.4">
      <c r="A84" s="23"/>
      <c r="B84" s="15"/>
      <c r="C84" s="11"/>
      <c r="D84" s="75" t="s">
        <v>22</v>
      </c>
      <c r="E84" s="68" t="s">
        <v>50</v>
      </c>
      <c r="F84" s="77">
        <v>200</v>
      </c>
      <c r="G84" s="77">
        <v>2.0699999999999998</v>
      </c>
      <c r="H84" s="77">
        <v>1.54</v>
      </c>
      <c r="I84" s="77">
        <v>17.579999999999998</v>
      </c>
      <c r="J84" s="77">
        <v>118.36</v>
      </c>
      <c r="K84" s="78">
        <v>382</v>
      </c>
      <c r="L84" s="59"/>
    </row>
    <row r="85" spans="1:12" ht="14.4">
      <c r="A85" s="23"/>
      <c r="B85" s="15"/>
      <c r="C85" s="11"/>
      <c r="D85" s="75" t="s">
        <v>23</v>
      </c>
      <c r="E85" s="68" t="s">
        <v>41</v>
      </c>
      <c r="F85" s="77" t="s">
        <v>42</v>
      </c>
      <c r="G85" s="77">
        <v>2.76</v>
      </c>
      <c r="H85" s="77">
        <v>7.49</v>
      </c>
      <c r="I85" s="77">
        <v>14.89</v>
      </c>
      <c r="J85" s="77">
        <v>136</v>
      </c>
      <c r="K85" s="78">
        <v>1</v>
      </c>
      <c r="L85" s="59"/>
    </row>
    <row r="86" spans="1:12" ht="14.4">
      <c r="A86" s="23"/>
      <c r="B86" s="15"/>
      <c r="C86" s="11"/>
      <c r="D86" s="75" t="s">
        <v>24</v>
      </c>
      <c r="E86" s="83"/>
      <c r="F86" s="68"/>
      <c r="G86" s="68"/>
      <c r="H86" s="68"/>
      <c r="I86" s="68"/>
      <c r="J86" s="68"/>
      <c r="K86" s="84"/>
      <c r="L86" s="59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SUM(F44:F88)</f>
        <v>3350</v>
      </c>
      <c r="G89" s="19">
        <f>SUM(G44:G88)</f>
        <v>142.56999999999996</v>
      </c>
      <c r="H89" s="19">
        <f>SUM(H44:H88)</f>
        <v>221.72</v>
      </c>
      <c r="I89" s="19">
        <f>SUM(I44:I88)</f>
        <v>467.7999999999999</v>
      </c>
      <c r="J89" s="19">
        <f>SUM(J44:J88)</f>
        <v>4691.32</v>
      </c>
      <c r="K89" s="25"/>
      <c r="L89" s="19">
        <f t="shared" ref="L89" si="38"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20" t="s">
        <v>4</v>
      </c>
      <c r="D100" s="121"/>
      <c r="E100" s="31"/>
      <c r="F100" s="32">
        <f>F89+F99</f>
        <v>3350</v>
      </c>
      <c r="G100" s="32">
        <f t="shared" ref="G100" si="43">G89+G99</f>
        <v>142.56999999999996</v>
      </c>
      <c r="H100" s="32">
        <f t="shared" ref="H100" si="44">H89+H99</f>
        <v>221.72</v>
      </c>
      <c r="I100" s="32">
        <f t="shared" ref="I100" si="45">I89+I99</f>
        <v>467.7999999999999</v>
      </c>
      <c r="J100" s="32">
        <f t="shared" ref="J100:L100" si="46">J89+J99</f>
        <v>4691.32</v>
      </c>
      <c r="K100" s="60"/>
      <c r="L100" s="57">
        <f t="shared" si="46"/>
        <v>0</v>
      </c>
    </row>
    <row r="101" spans="1:12" ht="14.4">
      <c r="A101" s="20">
        <v>2</v>
      </c>
      <c r="B101" s="21">
        <v>1</v>
      </c>
      <c r="C101" s="22" t="s">
        <v>20</v>
      </c>
      <c r="D101" s="73" t="s">
        <v>21</v>
      </c>
      <c r="E101" s="76" t="s">
        <v>66</v>
      </c>
      <c r="F101" s="77" t="s">
        <v>67</v>
      </c>
      <c r="G101" s="103">
        <v>12.81</v>
      </c>
      <c r="H101" s="77">
        <v>10.65</v>
      </c>
      <c r="I101" s="77">
        <v>35.200000000000003</v>
      </c>
      <c r="J101" s="77">
        <v>208</v>
      </c>
      <c r="K101" s="78">
        <v>289</v>
      </c>
      <c r="L101" s="58"/>
    </row>
    <row r="102" spans="1:12" ht="14.4">
      <c r="A102" s="23"/>
      <c r="B102" s="15"/>
      <c r="C102" s="11"/>
      <c r="D102" s="113" t="s">
        <v>26</v>
      </c>
      <c r="E102" s="68" t="s">
        <v>65</v>
      </c>
      <c r="F102" s="77">
        <v>100</v>
      </c>
      <c r="G102" s="103">
        <v>1.3</v>
      </c>
      <c r="H102" s="77">
        <v>3.26</v>
      </c>
      <c r="I102" s="77">
        <v>6.46</v>
      </c>
      <c r="J102" s="77">
        <v>60.4</v>
      </c>
      <c r="K102" s="78">
        <v>45</v>
      </c>
      <c r="L102" s="59"/>
    </row>
    <row r="103" spans="1:12" ht="14.4">
      <c r="A103" s="23"/>
      <c r="B103" s="15"/>
      <c r="C103" s="11"/>
      <c r="D103" s="75" t="s">
        <v>22</v>
      </c>
      <c r="E103" s="68" t="s">
        <v>68</v>
      </c>
      <c r="F103" s="77" t="s">
        <v>44</v>
      </c>
      <c r="G103" s="103">
        <v>7.0000000000000007E-2</v>
      </c>
      <c r="H103" s="77">
        <v>0.02</v>
      </c>
      <c r="I103" s="77">
        <v>15</v>
      </c>
      <c r="J103" s="77">
        <v>60</v>
      </c>
      <c r="K103" s="78">
        <v>376</v>
      </c>
      <c r="L103" s="59"/>
    </row>
    <row r="104" spans="1:12" ht="14.4">
      <c r="A104" s="23"/>
      <c r="B104" s="15"/>
      <c r="C104" s="11"/>
      <c r="D104" s="75" t="s">
        <v>23</v>
      </c>
      <c r="E104" s="68" t="s">
        <v>64</v>
      </c>
      <c r="F104" s="77">
        <v>30</v>
      </c>
      <c r="G104" s="104">
        <v>1.77</v>
      </c>
      <c r="H104" s="79">
        <v>0.33</v>
      </c>
      <c r="I104" s="79">
        <v>14.04</v>
      </c>
      <c r="J104" s="77">
        <v>68.099999999999994</v>
      </c>
      <c r="K104" s="78" t="s">
        <v>57</v>
      </c>
      <c r="L104" s="59"/>
    </row>
    <row r="105" spans="1:12" ht="14.4">
      <c r="A105" s="23"/>
      <c r="B105" s="15"/>
      <c r="C105" s="11"/>
      <c r="D105" s="75" t="s">
        <v>24</v>
      </c>
      <c r="E105" s="68" t="s">
        <v>45</v>
      </c>
      <c r="F105" s="77">
        <v>200</v>
      </c>
      <c r="G105" s="103">
        <v>1</v>
      </c>
      <c r="H105" s="77">
        <v>0.2</v>
      </c>
      <c r="I105" s="77">
        <v>20.2</v>
      </c>
      <c r="J105" s="77">
        <v>92</v>
      </c>
      <c r="K105" s="78" t="s">
        <v>46</v>
      </c>
      <c r="L105" s="59"/>
    </row>
    <row r="106" spans="1:12" ht="14.4">
      <c r="A106" s="23"/>
      <c r="B106" s="15"/>
      <c r="C106" s="11"/>
      <c r="D106" s="66" t="s">
        <v>31</v>
      </c>
      <c r="E106" s="69" t="s">
        <v>41</v>
      </c>
      <c r="F106" s="80" t="s">
        <v>42</v>
      </c>
      <c r="G106" s="103">
        <v>2.76</v>
      </c>
      <c r="H106" s="77">
        <v>7.49</v>
      </c>
      <c r="I106" s="77">
        <v>14.89</v>
      </c>
      <c r="J106" s="77">
        <v>136</v>
      </c>
      <c r="K106" s="78">
        <v>1</v>
      </c>
      <c r="L106" s="59"/>
    </row>
    <row r="107" spans="1:12" ht="14.4">
      <c r="A107" s="23"/>
      <c r="B107" s="15"/>
      <c r="C107" s="11"/>
      <c r="D107" s="6"/>
      <c r="E107" s="55"/>
      <c r="F107" s="55"/>
      <c r="G107" s="55"/>
      <c r="H107" s="55"/>
      <c r="I107" s="55"/>
      <c r="J107" s="55"/>
      <c r="K107" s="63"/>
      <c r="L107" s="59"/>
    </row>
    <row r="108" spans="1:12" ht="14.4">
      <c r="A108" s="24"/>
      <c r="B108" s="17"/>
      <c r="C108" s="8"/>
      <c r="D108" s="18" t="s">
        <v>33</v>
      </c>
      <c r="E108" s="9"/>
      <c r="F108" s="19">
        <f>SUM(F101:F106)</f>
        <v>330</v>
      </c>
      <c r="G108" s="19">
        <f>SUM(G101:G106)</f>
        <v>19.71</v>
      </c>
      <c r="H108" s="19">
        <f t="shared" ref="H108:J108" si="47">SUM(H101:H106)</f>
        <v>21.95</v>
      </c>
      <c r="I108" s="19">
        <f t="shared" si="47"/>
        <v>105.79</v>
      </c>
      <c r="J108" s="19">
        <f t="shared" si="47"/>
        <v>624.5</v>
      </c>
      <c r="K108" s="25"/>
      <c r="L108" s="19">
        <f t="shared" ref="L108" si="48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120" t="s">
        <v>4</v>
      </c>
      <c r="D119" s="121"/>
      <c r="E119" s="31"/>
      <c r="F119" s="32">
        <f>F108+F118</f>
        <v>330</v>
      </c>
      <c r="G119" s="32">
        <f t="shared" ref="G119" si="51">G108+G118</f>
        <v>19.71</v>
      </c>
      <c r="H119" s="32">
        <f t="shared" ref="H119" si="52">H108+H118</f>
        <v>21.95</v>
      </c>
      <c r="I119" s="32">
        <f t="shared" ref="I119" si="53">I108+I118</f>
        <v>105.79</v>
      </c>
      <c r="J119" s="32">
        <f t="shared" ref="J119:L119" si="54">J108+J118</f>
        <v>624.5</v>
      </c>
      <c r="K119" s="60"/>
      <c r="L119" s="57">
        <f t="shared" si="54"/>
        <v>0</v>
      </c>
    </row>
    <row r="120" spans="1:12" ht="14.4">
      <c r="A120" s="14">
        <v>2</v>
      </c>
      <c r="B120" s="15">
        <v>2</v>
      </c>
      <c r="C120" s="72" t="s">
        <v>20</v>
      </c>
      <c r="D120" s="73" t="s">
        <v>21</v>
      </c>
      <c r="E120" s="67" t="s">
        <v>70</v>
      </c>
      <c r="F120" s="68" t="s">
        <v>71</v>
      </c>
      <c r="G120" s="68">
        <v>10.64</v>
      </c>
      <c r="H120" s="68">
        <v>15.19</v>
      </c>
      <c r="I120" s="68">
        <v>2.89</v>
      </c>
      <c r="J120" s="68">
        <v>269</v>
      </c>
      <c r="K120" s="107">
        <v>260</v>
      </c>
      <c r="L120" s="58"/>
    </row>
    <row r="121" spans="1:12" ht="14.4">
      <c r="A121" s="14"/>
      <c r="B121" s="15"/>
      <c r="C121" s="74"/>
      <c r="D121" s="113" t="s">
        <v>21</v>
      </c>
      <c r="E121" s="68" t="s">
        <v>72</v>
      </c>
      <c r="F121" s="68">
        <v>200</v>
      </c>
      <c r="G121" s="68">
        <v>6.11</v>
      </c>
      <c r="H121" s="68">
        <v>6.68</v>
      </c>
      <c r="I121" s="68">
        <v>51.4</v>
      </c>
      <c r="J121" s="68">
        <v>194</v>
      </c>
      <c r="K121" s="84">
        <v>303</v>
      </c>
      <c r="L121" s="59"/>
    </row>
    <row r="122" spans="1:12" ht="14.4">
      <c r="A122" s="14"/>
      <c r="B122" s="15"/>
      <c r="C122" s="74"/>
      <c r="D122" s="75" t="s">
        <v>22</v>
      </c>
      <c r="E122" s="69" t="s">
        <v>73</v>
      </c>
      <c r="F122" s="69">
        <v>200</v>
      </c>
      <c r="G122" s="69">
        <v>0</v>
      </c>
      <c r="H122" s="69">
        <v>0</v>
      </c>
      <c r="I122" s="69">
        <v>9.98</v>
      </c>
      <c r="J122" s="70">
        <v>119</v>
      </c>
      <c r="K122" s="84">
        <v>948</v>
      </c>
      <c r="L122" s="59"/>
    </row>
    <row r="123" spans="1:12" ht="14.4">
      <c r="A123" s="14"/>
      <c r="B123" s="15"/>
      <c r="C123" s="74"/>
      <c r="D123" s="75" t="s">
        <v>23</v>
      </c>
      <c r="E123" s="68" t="s">
        <v>64</v>
      </c>
      <c r="F123" s="68">
        <v>30</v>
      </c>
      <c r="G123" s="71">
        <v>1.77</v>
      </c>
      <c r="H123" s="71">
        <v>0.33</v>
      </c>
      <c r="I123" s="71">
        <v>14.04</v>
      </c>
      <c r="J123" s="68">
        <v>68.099999999999994</v>
      </c>
      <c r="K123" s="84" t="s">
        <v>57</v>
      </c>
      <c r="L123" s="59"/>
    </row>
    <row r="124" spans="1:12" ht="15.6">
      <c r="A124" s="14"/>
      <c r="B124" s="15"/>
      <c r="C124" s="11"/>
      <c r="D124" s="7" t="s">
        <v>24</v>
      </c>
      <c r="E124" s="54"/>
      <c r="F124" s="49"/>
      <c r="G124" s="49"/>
      <c r="H124" s="49"/>
      <c r="I124" s="49"/>
      <c r="J124" s="49"/>
      <c r="K124" s="62"/>
      <c r="L124" s="59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55">SUM(G120:G126)</f>
        <v>18.52</v>
      </c>
      <c r="H127" s="19">
        <f t="shared" si="55"/>
        <v>22.199999999999996</v>
      </c>
      <c r="I127" s="19">
        <f t="shared" si="55"/>
        <v>78.31</v>
      </c>
      <c r="J127" s="19">
        <f t="shared" si="55"/>
        <v>650.1</v>
      </c>
      <c r="K127" s="25"/>
      <c r="L127" s="19">
        <f t="shared" ref="L127" si="56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120" t="s">
        <v>4</v>
      </c>
      <c r="D138" s="121"/>
      <c r="E138" s="31"/>
      <c r="F138" s="32">
        <f>F127+F137</f>
        <v>430</v>
      </c>
      <c r="G138" s="32">
        <f t="shared" ref="G138" si="59">G127+G137</f>
        <v>18.52</v>
      </c>
      <c r="H138" s="32">
        <f t="shared" ref="H138" si="60">H127+H137</f>
        <v>22.199999999999996</v>
      </c>
      <c r="I138" s="32">
        <f t="shared" ref="I138" si="61">I127+I137</f>
        <v>78.31</v>
      </c>
      <c r="J138" s="32">
        <f t="shared" ref="J138:L138" si="62">J127+J137</f>
        <v>650.1</v>
      </c>
      <c r="K138" s="60"/>
      <c r="L138" s="57">
        <f t="shared" si="62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7" t="s">
        <v>53</v>
      </c>
      <c r="F139" s="68">
        <v>80</v>
      </c>
      <c r="G139" s="68">
        <v>14.96</v>
      </c>
      <c r="H139" s="68">
        <v>33.090000000000003</v>
      </c>
      <c r="I139" s="68">
        <v>15.3</v>
      </c>
      <c r="J139" s="68">
        <v>422.02</v>
      </c>
      <c r="K139" s="107">
        <v>268</v>
      </c>
      <c r="L139" s="58"/>
    </row>
    <row r="140" spans="1:12" ht="14.4">
      <c r="A140" s="23"/>
      <c r="B140" s="15"/>
      <c r="C140" s="11"/>
      <c r="D140" s="113" t="s">
        <v>21</v>
      </c>
      <c r="E140" s="102" t="s">
        <v>69</v>
      </c>
      <c r="F140" s="68">
        <v>200</v>
      </c>
      <c r="G140" s="102">
        <v>3.43</v>
      </c>
      <c r="H140" s="102">
        <v>5.56</v>
      </c>
      <c r="I140" s="102">
        <v>35.43</v>
      </c>
      <c r="J140" s="102">
        <v>205.4</v>
      </c>
      <c r="K140" s="108">
        <v>303</v>
      </c>
      <c r="L140" s="59"/>
    </row>
    <row r="141" spans="1:12" ht="14.4">
      <c r="A141" s="23"/>
      <c r="B141" s="15"/>
      <c r="C141" s="11"/>
      <c r="D141" s="7" t="s">
        <v>22</v>
      </c>
      <c r="E141" s="68" t="s">
        <v>55</v>
      </c>
      <c r="F141" s="68">
        <v>200</v>
      </c>
      <c r="G141" s="68">
        <v>1.77</v>
      </c>
      <c r="H141" s="68">
        <v>0.33</v>
      </c>
      <c r="I141" s="68">
        <v>14.04</v>
      </c>
      <c r="J141" s="68">
        <v>132.80000000000001</v>
      </c>
      <c r="K141" s="84">
        <v>349</v>
      </c>
      <c r="L141" s="59"/>
    </row>
    <row r="142" spans="1:12" ht="15.75" customHeight="1">
      <c r="A142" s="23"/>
      <c r="B142" s="15"/>
      <c r="C142" s="11"/>
      <c r="D142" s="7" t="s">
        <v>23</v>
      </c>
      <c r="E142" s="68" t="s">
        <v>64</v>
      </c>
      <c r="F142" s="68">
        <v>30</v>
      </c>
      <c r="G142" s="71">
        <v>1.77</v>
      </c>
      <c r="H142" s="71">
        <v>0.33</v>
      </c>
      <c r="I142" s="71">
        <v>14.04</v>
      </c>
      <c r="J142" s="68">
        <v>68.099999999999994</v>
      </c>
      <c r="K142" s="84" t="s">
        <v>57</v>
      </c>
      <c r="L142" s="59"/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6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6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21.93</v>
      </c>
      <c r="H146" s="19">
        <f t="shared" si="63"/>
        <v>39.31</v>
      </c>
      <c r="I146" s="19">
        <f t="shared" si="63"/>
        <v>78.81</v>
      </c>
      <c r="J146" s="19">
        <f t="shared" si="63"/>
        <v>828.32</v>
      </c>
      <c r="K146" s="25"/>
      <c r="L146" s="19">
        <f t="shared" ref="L146" si="64">SUM(L139:L145)</f>
        <v>0</v>
      </c>
    </row>
    <row r="147" spans="1:16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6" ht="14.4">
      <c r="A148" s="23"/>
      <c r="B148" s="15"/>
      <c r="C148" s="11"/>
      <c r="D148" s="7" t="s">
        <v>27</v>
      </c>
      <c r="E148" s="105"/>
      <c r="F148" s="105"/>
      <c r="G148" s="105"/>
      <c r="H148" s="105"/>
      <c r="I148" s="105"/>
      <c r="J148" s="105"/>
      <c r="K148" s="105"/>
      <c r="L148" s="41"/>
    </row>
    <row r="149" spans="1:16" ht="14.4">
      <c r="A149" s="23"/>
      <c r="B149" s="15"/>
      <c r="C149" s="11"/>
      <c r="D149" s="7" t="s">
        <v>28</v>
      </c>
      <c r="E149" s="105"/>
      <c r="F149" s="105"/>
      <c r="G149" s="105"/>
      <c r="H149" s="105"/>
      <c r="I149" s="105"/>
      <c r="J149" s="105"/>
      <c r="K149" s="105"/>
      <c r="L149" s="41"/>
    </row>
    <row r="150" spans="1:16" ht="14.4">
      <c r="A150" s="23"/>
      <c r="B150" s="15"/>
      <c r="C150" s="11"/>
      <c r="D150" s="7" t="s">
        <v>29</v>
      </c>
      <c r="E150" s="105"/>
      <c r="F150" s="105"/>
      <c r="G150" s="105"/>
      <c r="H150" s="105"/>
      <c r="I150" s="105"/>
      <c r="J150" s="105"/>
      <c r="K150" s="105"/>
      <c r="L150" s="41"/>
    </row>
    <row r="151" spans="1:16" ht="14.4">
      <c r="A151" s="23"/>
      <c r="B151" s="15"/>
      <c r="C151" s="11"/>
      <c r="D151" s="7" t="s">
        <v>30</v>
      </c>
      <c r="E151" s="105"/>
      <c r="F151" s="105"/>
      <c r="G151" s="105"/>
      <c r="H151" s="105"/>
      <c r="I151" s="105"/>
      <c r="J151" s="105"/>
      <c r="K151" s="105"/>
      <c r="L151" s="41"/>
    </row>
    <row r="152" spans="1:16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6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6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  <c r="N154" s="114"/>
      <c r="O154" s="114"/>
      <c r="P154" s="114"/>
    </row>
    <row r="155" spans="1:16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  <c r="N155" s="114"/>
      <c r="O155" s="114"/>
      <c r="P155" s="114"/>
    </row>
    <row r="156" spans="1:16" ht="18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56">
        <f t="shared" ref="L156" si="66">SUM(L147:L155)</f>
        <v>0</v>
      </c>
      <c r="N156" s="115"/>
      <c r="O156" s="114"/>
      <c r="P156" s="114"/>
    </row>
    <row r="157" spans="1:16" ht="18.600000000000001" thickBot="1">
      <c r="A157" s="29">
        <f>A139</f>
        <v>2</v>
      </c>
      <c r="B157" s="30">
        <f>B139</f>
        <v>3</v>
      </c>
      <c r="C157" s="120" t="s">
        <v>4</v>
      </c>
      <c r="D157" s="121"/>
      <c r="E157" s="31"/>
      <c r="F157" s="32">
        <f>F146+F156</f>
        <v>510</v>
      </c>
      <c r="G157" s="32">
        <f t="shared" ref="G157" si="67">G146+G156</f>
        <v>21.93</v>
      </c>
      <c r="H157" s="32">
        <f t="shared" ref="H157" si="68">H146+H156</f>
        <v>39.31</v>
      </c>
      <c r="I157" s="32">
        <f t="shared" ref="I157" si="69">I146+I156</f>
        <v>78.81</v>
      </c>
      <c r="J157" s="32">
        <f t="shared" ref="J157:L157" si="70">J146+J156</f>
        <v>828.32</v>
      </c>
      <c r="K157" s="60"/>
      <c r="L157" s="57">
        <f t="shared" si="70"/>
        <v>0</v>
      </c>
      <c r="N157" s="115"/>
      <c r="O157" s="114"/>
      <c r="P157" s="114"/>
    </row>
    <row r="158" spans="1:16" ht="18">
      <c r="A158" s="20">
        <v>2</v>
      </c>
      <c r="B158" s="21">
        <v>4</v>
      </c>
      <c r="C158" s="22" t="s">
        <v>20</v>
      </c>
      <c r="D158" s="5" t="s">
        <v>21</v>
      </c>
      <c r="E158" s="53" t="s">
        <v>76</v>
      </c>
      <c r="F158" s="52" t="s">
        <v>67</v>
      </c>
      <c r="G158" s="52">
        <v>12.3</v>
      </c>
      <c r="H158" s="52">
        <v>19.5</v>
      </c>
      <c r="I158" s="52">
        <v>26.58</v>
      </c>
      <c r="J158" s="52">
        <v>383</v>
      </c>
      <c r="K158" s="61">
        <v>259</v>
      </c>
      <c r="L158" s="58"/>
      <c r="N158" s="115"/>
      <c r="O158" s="114"/>
      <c r="P158" s="114"/>
    </row>
    <row r="159" spans="1:16" ht="18">
      <c r="A159" s="23"/>
      <c r="B159" s="15"/>
      <c r="C159" s="11"/>
      <c r="D159" s="113" t="s">
        <v>26</v>
      </c>
      <c r="E159" s="50" t="s">
        <v>75</v>
      </c>
      <c r="F159" s="52">
        <v>50</v>
      </c>
      <c r="G159" s="52">
        <v>0.71</v>
      </c>
      <c r="H159" s="52">
        <v>3.01</v>
      </c>
      <c r="I159" s="52">
        <v>4.13</v>
      </c>
      <c r="J159" s="52">
        <v>46.4</v>
      </c>
      <c r="K159" s="61">
        <v>52</v>
      </c>
      <c r="L159" s="59"/>
      <c r="N159" s="115"/>
      <c r="O159" s="114"/>
      <c r="P159" s="114"/>
    </row>
    <row r="160" spans="1:16" ht="14.4">
      <c r="A160" s="23"/>
      <c r="B160" s="15"/>
      <c r="C160" s="11"/>
      <c r="D160" s="7" t="s">
        <v>22</v>
      </c>
      <c r="E160" s="50" t="s">
        <v>68</v>
      </c>
      <c r="F160" s="52" t="s">
        <v>44</v>
      </c>
      <c r="G160" s="52">
        <v>7.0000000000000007E-2</v>
      </c>
      <c r="H160" s="52">
        <v>0.02</v>
      </c>
      <c r="I160" s="52">
        <v>15</v>
      </c>
      <c r="J160" s="52">
        <v>60</v>
      </c>
      <c r="K160" s="61">
        <v>376</v>
      </c>
      <c r="L160" s="59"/>
      <c r="N160" s="114"/>
      <c r="O160" s="114"/>
      <c r="P160" s="114"/>
    </row>
    <row r="161" spans="1:16" ht="14.4">
      <c r="A161" s="23"/>
      <c r="B161" s="15"/>
      <c r="C161" s="11"/>
      <c r="D161" s="7" t="s">
        <v>23</v>
      </c>
      <c r="E161" s="50" t="s">
        <v>77</v>
      </c>
      <c r="F161" s="52">
        <v>30</v>
      </c>
      <c r="G161" s="52">
        <v>2.4</v>
      </c>
      <c r="H161" s="52">
        <v>0.3</v>
      </c>
      <c r="I161" s="52">
        <v>14.73</v>
      </c>
      <c r="J161" s="52">
        <v>71.400000000000006</v>
      </c>
      <c r="K161" s="61" t="s">
        <v>58</v>
      </c>
      <c r="L161" s="59"/>
      <c r="N161" s="114"/>
      <c r="O161" s="114"/>
      <c r="P161" s="114"/>
    </row>
    <row r="162" spans="1:16" ht="14.4">
      <c r="A162" s="23"/>
      <c r="B162" s="15"/>
      <c r="C162" s="11"/>
      <c r="D162" s="7" t="s">
        <v>24</v>
      </c>
      <c r="E162" s="50" t="s">
        <v>51</v>
      </c>
      <c r="F162" s="52">
        <v>200</v>
      </c>
      <c r="G162" s="52">
        <v>1</v>
      </c>
      <c r="H162" s="52">
        <v>0</v>
      </c>
      <c r="I162" s="52">
        <v>26.75</v>
      </c>
      <c r="J162" s="52">
        <v>105</v>
      </c>
      <c r="K162" s="61" t="s">
        <v>46</v>
      </c>
      <c r="L162" s="41"/>
      <c r="N162" s="114"/>
      <c r="O162" s="114"/>
      <c r="P162" s="114"/>
    </row>
    <row r="163" spans="1:16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  <c r="N163" s="114"/>
      <c r="O163" s="114"/>
      <c r="P163" s="114"/>
    </row>
    <row r="164" spans="1:16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  <c r="N164" s="114"/>
      <c r="O164" s="114"/>
      <c r="P164" s="114"/>
    </row>
    <row r="165" spans="1:16" ht="14.4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1">SUM(G158:G164)</f>
        <v>16.480000000000004</v>
      </c>
      <c r="H165" s="19">
        <f t="shared" si="71"/>
        <v>22.83</v>
      </c>
      <c r="I165" s="19">
        <f t="shared" si="71"/>
        <v>87.19</v>
      </c>
      <c r="J165" s="19">
        <f t="shared" si="71"/>
        <v>665.8</v>
      </c>
      <c r="K165" s="25"/>
      <c r="L165" s="19">
        <f t="shared" ref="L165" si="72">SUM(L158:L164)</f>
        <v>0</v>
      </c>
    </row>
    <row r="166" spans="1:16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6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6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6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6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6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6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6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6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6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56">
        <f t="shared" ref="L175" si="74">SUM(L166:L174)</f>
        <v>0</v>
      </c>
    </row>
    <row r="176" spans="1:16" ht="15" thickBot="1">
      <c r="A176" s="29">
        <f>A158</f>
        <v>2</v>
      </c>
      <c r="B176" s="30">
        <f>B158</f>
        <v>4</v>
      </c>
      <c r="C176" s="120" t="s">
        <v>4</v>
      </c>
      <c r="D176" s="121"/>
      <c r="E176" s="31"/>
      <c r="F176" s="32">
        <f>F165+F175</f>
        <v>280</v>
      </c>
      <c r="G176" s="32">
        <f t="shared" ref="G176" si="75">G165+G175</f>
        <v>16.480000000000004</v>
      </c>
      <c r="H176" s="32">
        <f t="shared" ref="H176" si="76">H165+H175</f>
        <v>22.83</v>
      </c>
      <c r="I176" s="32">
        <f t="shared" ref="I176" si="77">I165+I175</f>
        <v>87.19</v>
      </c>
      <c r="J176" s="32">
        <f t="shared" ref="J176:L176" si="78">J165+J175</f>
        <v>665.8</v>
      </c>
      <c r="K176" s="60"/>
      <c r="L176" s="57">
        <f t="shared" si="78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8" t="s">
        <v>79</v>
      </c>
      <c r="F177" s="68">
        <v>150</v>
      </c>
      <c r="G177" s="68">
        <v>12.62</v>
      </c>
      <c r="H177" s="68">
        <v>28.17</v>
      </c>
      <c r="I177" s="68">
        <v>25.89</v>
      </c>
      <c r="J177" s="68">
        <v>408</v>
      </c>
      <c r="K177" s="107">
        <v>265</v>
      </c>
      <c r="L177" s="58"/>
    </row>
    <row r="178" spans="1:12" ht="14.4">
      <c r="A178" s="23"/>
      <c r="B178" s="15"/>
      <c r="C178" s="11"/>
      <c r="D178" s="113" t="s">
        <v>26</v>
      </c>
      <c r="E178" s="68" t="s">
        <v>65</v>
      </c>
      <c r="F178" s="68">
        <v>100</v>
      </c>
      <c r="G178" s="68">
        <v>1.3</v>
      </c>
      <c r="H178" s="68">
        <v>3.26</v>
      </c>
      <c r="I178" s="68">
        <v>6.46</v>
      </c>
      <c r="J178" s="68">
        <v>60.4</v>
      </c>
      <c r="K178" s="84">
        <v>45</v>
      </c>
      <c r="L178" s="59"/>
    </row>
    <row r="179" spans="1:12" ht="14.4">
      <c r="A179" s="23"/>
      <c r="B179" s="15"/>
      <c r="C179" s="11"/>
      <c r="D179" s="7" t="s">
        <v>22</v>
      </c>
      <c r="E179" s="112" t="s">
        <v>81</v>
      </c>
      <c r="F179" s="112">
        <v>200</v>
      </c>
      <c r="G179" s="112">
        <v>3.17</v>
      </c>
      <c r="H179" s="112">
        <v>2.68</v>
      </c>
      <c r="I179" s="112">
        <v>15.95</v>
      </c>
      <c r="J179" s="112">
        <v>100.6</v>
      </c>
      <c r="K179" s="112">
        <v>379</v>
      </c>
      <c r="L179" s="59"/>
    </row>
    <row r="180" spans="1:12" ht="14.4">
      <c r="A180" s="23"/>
      <c r="B180" s="15"/>
      <c r="C180" s="11"/>
      <c r="D180" s="7" t="s">
        <v>23</v>
      </c>
      <c r="E180" s="68" t="s">
        <v>64</v>
      </c>
      <c r="F180" s="68">
        <v>30</v>
      </c>
      <c r="G180" s="71">
        <v>1.77</v>
      </c>
      <c r="H180" s="71">
        <v>0.33</v>
      </c>
      <c r="I180" s="71">
        <v>14.04</v>
      </c>
      <c r="J180" s="68">
        <v>68.099999999999994</v>
      </c>
      <c r="K180" s="84" t="s">
        <v>57</v>
      </c>
      <c r="L180" s="59"/>
    </row>
    <row r="181" spans="1:12" ht="14.4">
      <c r="A181" s="23"/>
      <c r="B181" s="15"/>
      <c r="C181" s="11"/>
      <c r="D181" s="7" t="s">
        <v>24</v>
      </c>
      <c r="E181" s="105"/>
      <c r="F181" s="105"/>
      <c r="G181" s="105"/>
      <c r="H181" s="105"/>
      <c r="I181" s="105"/>
      <c r="J181" s="105"/>
      <c r="K181" s="109"/>
      <c r="L181" s="59"/>
    </row>
    <row r="182" spans="1:12" ht="14.4">
      <c r="A182" s="23"/>
      <c r="B182" s="15"/>
      <c r="C182" s="11"/>
      <c r="D182" s="66" t="s">
        <v>80</v>
      </c>
      <c r="E182" s="68" t="s">
        <v>41</v>
      </c>
      <c r="F182" s="68" t="s">
        <v>42</v>
      </c>
      <c r="G182" s="68">
        <v>2.76</v>
      </c>
      <c r="H182" s="68">
        <v>7.49</v>
      </c>
      <c r="I182" s="68">
        <v>14.89</v>
      </c>
      <c r="J182" s="68">
        <v>136</v>
      </c>
      <c r="K182" s="84">
        <v>1</v>
      </c>
      <c r="L182" s="59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>SUM(G177:G182)</f>
        <v>21.619999999999997</v>
      </c>
      <c r="H184" s="19">
        <f t="shared" ref="H184:J184" si="79">SUM(H177:H182)</f>
        <v>41.93</v>
      </c>
      <c r="I184" s="19">
        <f t="shared" si="79"/>
        <v>77.22999999999999</v>
      </c>
      <c r="J184" s="19">
        <f t="shared" si="79"/>
        <v>773.1</v>
      </c>
      <c r="K184" s="25"/>
      <c r="L184" s="19">
        <f t="shared" ref="L184" si="80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120" t="s">
        <v>4</v>
      </c>
      <c r="D195" s="121"/>
      <c r="E195" s="31"/>
      <c r="F195" s="32">
        <f>F184+F194</f>
        <v>480</v>
      </c>
      <c r="G195" s="32">
        <f t="shared" ref="G195" si="83">G184+G194</f>
        <v>21.619999999999997</v>
      </c>
      <c r="H195" s="32">
        <f t="shared" ref="H195" si="84">H184+H194</f>
        <v>41.93</v>
      </c>
      <c r="I195" s="32">
        <f t="shared" ref="I195" si="85">I184+I194</f>
        <v>77.22999999999999</v>
      </c>
      <c r="J195" s="32">
        <f t="shared" ref="J195:L195" si="86">J184+J194</f>
        <v>773.1</v>
      </c>
      <c r="K195" s="60"/>
      <c r="L195" s="57">
        <f t="shared" si="86"/>
        <v>0</v>
      </c>
    </row>
    <row r="196" spans="1:12" ht="13.8" thickBot="1">
      <c r="A196" s="27"/>
      <c r="B196" s="28"/>
      <c r="C196" s="122" t="s">
        <v>5</v>
      </c>
      <c r="D196" s="122"/>
      <c r="E196" s="122"/>
      <c r="F196" s="34">
        <f>(F24+F43+F62+F81+F100+F119+F138+F157+F176+F195)/(IF(F24=0,0,1)+IF(F43=0,0,1)+IF(F62=0,0,1)+IF(F81=0,0,1)+IF(F100=0,0,1)+IF(F119=0,0,1)+IF(F138=0,0,1)+IF(F157=0,0,1)+IF(F176=0,0,1)+IF(F195=0,0,1))</f>
        <v>737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31.683</v>
      </c>
      <c r="H196" s="34">
        <f t="shared" si="87"/>
        <v>47.036999999999992</v>
      </c>
      <c r="I196" s="34">
        <f t="shared" si="87"/>
        <v>122.00099999999998</v>
      </c>
      <c r="J196" s="34">
        <f t="shared" si="87"/>
        <v>1088.9159999999999</v>
      </c>
      <c r="K196" s="111"/>
      <c r="L196" s="110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2024-10-01T20:14:32Z</dcterms:modified>
</cp:coreProperties>
</file>